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 activeTab="1"/>
  </bookViews>
  <sheets>
    <sheet name="FACTURA" sheetId="1" r:id="rId1"/>
    <sheet name="ROL DE PAGOS" sheetId="2" r:id="rId2"/>
    <sheet name="FORMULARIOS" sheetId="3" r:id="rId3"/>
    <sheet name="BALANCE INICIAL" sheetId="4" r:id="rId4"/>
    <sheet name="LIBRO DIARIO" sheetId="5" r:id="rId5"/>
    <sheet name="HOJA DE TRABAJO" sheetId="6" r:id="rId6"/>
  </sheets>
  <calcPr calcId="145621"/>
</workbook>
</file>

<file path=xl/calcChain.xml><?xml version="1.0" encoding="utf-8"?>
<calcChain xmlns="http://schemas.openxmlformats.org/spreadsheetml/2006/main">
  <c r="O5" i="2" l="1"/>
  <c r="N5" i="2"/>
  <c r="K5" i="2" l="1"/>
  <c r="J5" i="2"/>
  <c r="H5" i="2"/>
  <c r="F20" i="1" l="1"/>
  <c r="F19" i="1"/>
  <c r="F18" i="1"/>
  <c r="F14" i="1" l="1"/>
  <c r="F15" i="1"/>
  <c r="F16" i="1" l="1"/>
  <c r="F17" i="1"/>
</calcChain>
</file>

<file path=xl/sharedStrings.xml><?xml version="1.0" encoding="utf-8"?>
<sst xmlns="http://schemas.openxmlformats.org/spreadsheetml/2006/main" count="50" uniqueCount="48">
  <si>
    <t>MAYRA ALEXANDRA ROSERO GARCIA</t>
  </si>
  <si>
    <t>Av.Delfin Rosado  Telf: 062 360 019</t>
  </si>
  <si>
    <t>LUBRICENTRO "ALEXANDRA"</t>
  </si>
  <si>
    <t xml:space="preserve">OFRECEMOS UNA AMPLIA VARIEDAD DE; </t>
  </si>
  <si>
    <t>FACTURA</t>
  </si>
  <si>
    <t>ACEITES, FILTROS, " TODO PARA  SU VEHICULO ".</t>
  </si>
  <si>
    <t>R.U.C 21008154280001</t>
  </si>
  <si>
    <t>Nº DE SERIE 001-001</t>
  </si>
  <si>
    <t>Email: estrellita1996@live.com</t>
  </si>
  <si>
    <r>
      <rPr>
        <b/>
        <sz val="11"/>
        <color theme="1"/>
        <rFont val="Calibri"/>
        <family val="2"/>
        <scheme val="minor"/>
      </rPr>
      <t xml:space="preserve">Email: </t>
    </r>
    <r>
      <rPr>
        <sz val="11"/>
        <color theme="1"/>
        <rFont val="Calibri"/>
        <family val="2"/>
        <scheme val="minor"/>
      </rPr>
      <t xml:space="preserve"> Cari1996@live.com</t>
    </r>
  </si>
  <si>
    <t>TELF: 0997845633</t>
  </si>
  <si>
    <t>DIRECCION: Barrio El Paraiso</t>
  </si>
  <si>
    <t>CLIENTE: Yolanda Garcia.</t>
  </si>
  <si>
    <t>CANTIDAD</t>
  </si>
  <si>
    <t xml:space="preserve">DESCRIPCIÓN </t>
  </si>
  <si>
    <t>V.UNITARIO</t>
  </si>
  <si>
    <t>V.TOTAL</t>
  </si>
  <si>
    <t>FILTROS DE ACEITE</t>
  </si>
  <si>
    <t>FILTROS DE AIRE</t>
  </si>
  <si>
    <t>SUBTOTAL</t>
  </si>
  <si>
    <t>DESCUENTO 3%</t>
  </si>
  <si>
    <t>IVA 12%</t>
  </si>
  <si>
    <t>TOTAL</t>
  </si>
  <si>
    <t>…………………..</t>
  </si>
  <si>
    <t>……………………</t>
  </si>
  <si>
    <t>FIRMA DE GERENTE</t>
  </si>
  <si>
    <t>FIRMA DEL CLIENTE</t>
  </si>
  <si>
    <t>ELECTRODOMESTICOS ALEXANDRA S.A</t>
  </si>
  <si>
    <t>ROL DE PAGOS</t>
  </si>
  <si>
    <t>Nº</t>
  </si>
  <si>
    <t>NOMBRE Y APELLIDO</t>
  </si>
  <si>
    <t>CARGO</t>
  </si>
  <si>
    <t>DIAS TRABAJADOS</t>
  </si>
  <si>
    <t>SUELDO NOMINAL</t>
  </si>
  <si>
    <t>H.EXTRAS</t>
  </si>
  <si>
    <t xml:space="preserve">T.HOR.EXT </t>
  </si>
  <si>
    <t>V.H. EXTRAS</t>
  </si>
  <si>
    <t>COMISION</t>
  </si>
  <si>
    <t>T.DE INGRESO</t>
  </si>
  <si>
    <t>APORTE AL IESS</t>
  </si>
  <si>
    <t>ANTICIPOS</t>
  </si>
  <si>
    <r>
      <t>T</t>
    </r>
    <r>
      <rPr>
        <sz val="8"/>
        <color theme="1"/>
        <rFont val="Calibri"/>
        <family val="2"/>
        <scheme val="minor"/>
      </rPr>
      <t>OTAL DE EGRESOS</t>
    </r>
  </si>
  <si>
    <t>PREST.QUIRO.</t>
  </si>
  <si>
    <t>LIQUIDO A PAGAR</t>
  </si>
  <si>
    <t>FIRMA</t>
  </si>
  <si>
    <t>MES DE: SEPTIEMBRE DE 2013</t>
  </si>
  <si>
    <t>Tatiana Silva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</si>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</sst>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1" fillId="2" borderId="1" xfId="0" applyFont="1" applyFill="1" applyBorder="1"/>
    <xf numFmtId="0" fontId="0" fillId="0" borderId="1" xfId="0" applyBorder="1"/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0" fontId="5" fillId="3" borderId="0" xfId="0" applyFont="1" applyFill="1"/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F20"/>
  <sheetViews>
    <sheetView workbookViewId="0">
      <selection activeCell="H2" sqref="H2"/>
    </sheetView>
  </sheetViews>
  <sheetFormatPr baseColWidth="10" defaultRowHeight="15" x14ac:dyDescent="0.25"/>
  <cols>
    <col min="2" max="2" width="13.85546875" customWidth="1"/>
    <col min="3" max="3" width="20.5703125" customWidth="1"/>
    <col min="4" max="4" width="13.7109375" customWidth="1"/>
    <col min="5" max="5" width="0.85546875" hidden="1" customWidth="1"/>
    <col min="6" max="6" width="20" customWidth="1"/>
  </cols>
  <sheetData>
    <row r="2" spans="2:6" ht="15.75" thickBot="1" x14ac:dyDescent="0.3"/>
    <row r="3" spans="2:6" ht="23.25" x14ac:dyDescent="0.35">
      <c r="B3" s="1" t="s">
        <v>2</v>
      </c>
      <c r="F3" s="15" t="s">
        <v>4</v>
      </c>
    </row>
    <row r="4" spans="2:6" x14ac:dyDescent="0.25">
      <c r="B4" t="s">
        <v>0</v>
      </c>
      <c r="F4" s="16" t="s">
        <v>6</v>
      </c>
    </row>
    <row r="5" spans="2:6" ht="15.75" thickBot="1" x14ac:dyDescent="0.3">
      <c r="B5" t="s">
        <v>3</v>
      </c>
      <c r="F5" s="17" t="s">
        <v>7</v>
      </c>
    </row>
    <row r="6" spans="2:6" x14ac:dyDescent="0.25">
      <c r="B6" t="s">
        <v>5</v>
      </c>
      <c r="F6" s="2"/>
    </row>
    <row r="7" spans="2:6" x14ac:dyDescent="0.25">
      <c r="B7" t="s">
        <v>1</v>
      </c>
    </row>
    <row r="8" spans="2:6" x14ac:dyDescent="0.25">
      <c r="B8" t="s">
        <v>8</v>
      </c>
    </row>
    <row r="9" spans="2:6" x14ac:dyDescent="0.25">
      <c r="B9" s="3" t="s">
        <v>12</v>
      </c>
      <c r="C9" s="4"/>
      <c r="D9" s="4"/>
      <c r="E9" s="4"/>
      <c r="F9" s="5"/>
    </row>
    <row r="10" spans="2:6" x14ac:dyDescent="0.25">
      <c r="B10" s="6" t="s">
        <v>11</v>
      </c>
      <c r="C10" s="7"/>
      <c r="D10" s="7"/>
      <c r="E10" s="7"/>
      <c r="F10" s="8"/>
    </row>
    <row r="11" spans="2:6" x14ac:dyDescent="0.25">
      <c r="B11" s="6" t="s">
        <v>10</v>
      </c>
      <c r="C11" s="7"/>
      <c r="D11" s="7"/>
      <c r="E11" s="7"/>
      <c r="F11" s="8"/>
    </row>
    <row r="12" spans="2:6" x14ac:dyDescent="0.25">
      <c r="B12" s="9" t="s">
        <v>9</v>
      </c>
      <c r="C12" s="7"/>
      <c r="D12" s="7"/>
      <c r="E12" s="7"/>
      <c r="F12" s="8"/>
    </row>
    <row r="13" spans="2:6" x14ac:dyDescent="0.25">
      <c r="B13" s="10" t="s">
        <v>13</v>
      </c>
      <c r="C13" s="10" t="s">
        <v>14</v>
      </c>
      <c r="D13" s="10" t="s">
        <v>15</v>
      </c>
      <c r="E13" s="10" t="s">
        <v>16</v>
      </c>
      <c r="F13" s="13" t="s">
        <v>16</v>
      </c>
    </row>
    <row r="14" spans="2:6" x14ac:dyDescent="0.25">
      <c r="B14" s="14">
        <v>5</v>
      </c>
      <c r="C14" s="11" t="s">
        <v>17</v>
      </c>
      <c r="D14" s="11">
        <v>10</v>
      </c>
      <c r="E14" s="11"/>
      <c r="F14" s="11">
        <f>(B14*D14)</f>
        <v>50</v>
      </c>
    </row>
    <row r="15" spans="2:6" x14ac:dyDescent="0.25">
      <c r="B15" s="14">
        <v>4</v>
      </c>
      <c r="C15" s="11" t="s">
        <v>18</v>
      </c>
      <c r="D15" s="11">
        <v>25</v>
      </c>
      <c r="E15" s="11"/>
      <c r="F15" s="11">
        <f>(B15*D15)</f>
        <v>100</v>
      </c>
    </row>
    <row r="16" spans="2:6" x14ac:dyDescent="0.25">
      <c r="B16" s="11"/>
      <c r="C16" s="11"/>
      <c r="D16" s="11" t="s">
        <v>19</v>
      </c>
      <c r="E16" s="11"/>
      <c r="F16" s="11">
        <f>(F14+F15)</f>
        <v>150</v>
      </c>
    </row>
    <row r="17" spans="2:6" x14ac:dyDescent="0.25">
      <c r="B17" s="11"/>
      <c r="C17" s="11"/>
      <c r="D17" s="11" t="s">
        <v>20</v>
      </c>
      <c r="E17" s="11"/>
      <c r="F17" s="11">
        <f>(F16*3/100)</f>
        <v>4.5</v>
      </c>
    </row>
    <row r="18" spans="2:6" x14ac:dyDescent="0.25">
      <c r="B18" s="11"/>
      <c r="C18" s="11"/>
      <c r="D18" s="11" t="s">
        <v>19</v>
      </c>
      <c r="E18" s="11"/>
      <c r="F18" s="11">
        <f>(F16-F17)</f>
        <v>145.5</v>
      </c>
    </row>
    <row r="19" spans="2:6" x14ac:dyDescent="0.25">
      <c r="B19" s="11" t="s">
        <v>23</v>
      </c>
      <c r="C19" s="11" t="s">
        <v>24</v>
      </c>
      <c r="D19" s="11" t="s">
        <v>21</v>
      </c>
      <c r="E19" s="11"/>
      <c r="F19" s="11">
        <f>(F18*12/100)</f>
        <v>17.46</v>
      </c>
    </row>
    <row r="20" spans="2:6" x14ac:dyDescent="0.25">
      <c r="B20" s="12" t="s">
        <v>25</v>
      </c>
      <c r="C20" s="12" t="s">
        <v>26</v>
      </c>
      <c r="D20" s="11" t="s">
        <v>22</v>
      </c>
      <c r="E20" s="11"/>
      <c r="F20" s="11">
        <f>(F18+F19)</f>
        <v>162.96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5"/>
  <sheetViews>
    <sheetView tabSelected="1" workbookViewId="0">
      <selection activeCell="Q5" sqref="Q5"/>
    </sheetView>
  </sheetViews>
  <sheetFormatPr baseColWidth="10" defaultRowHeight="15" x14ac:dyDescent="0.25"/>
  <cols>
    <col min="1" max="1" width="3.42578125" customWidth="1"/>
    <col min="2" max="2" width="15.7109375" customWidth="1"/>
    <col min="3" max="3" width="10.28515625" customWidth="1"/>
    <col min="4" max="4" width="14.42578125" customWidth="1"/>
    <col min="5" max="5" width="13.7109375" customWidth="1"/>
    <col min="6" max="6" width="8.140625" customWidth="1"/>
    <col min="7" max="7" width="8.42578125" customWidth="1"/>
    <col min="8" max="8" width="9.85546875" customWidth="1"/>
    <col min="9" max="9" width="8.85546875" customWidth="1"/>
    <col min="10" max="10" width="11" customWidth="1"/>
    <col min="11" max="11" width="11.85546875" customWidth="1"/>
    <col min="12" max="12" width="11.42578125" customWidth="1"/>
    <col min="13" max="13" width="9.42578125" customWidth="1"/>
    <col min="14" max="14" width="12.85546875" customWidth="1"/>
    <col min="15" max="15" width="14.140625" customWidth="1"/>
    <col min="16" max="16" width="7" customWidth="1"/>
  </cols>
  <sheetData>
    <row r="1" spans="1:16" ht="15.75" x14ac:dyDescent="0.25">
      <c r="D1" s="18" t="s">
        <v>27</v>
      </c>
    </row>
    <row r="2" spans="1:16" x14ac:dyDescent="0.25">
      <c r="D2" t="s">
        <v>28</v>
      </c>
    </row>
    <row r="3" spans="1:16" x14ac:dyDescent="0.25">
      <c r="D3" t="s">
        <v>45</v>
      </c>
    </row>
    <row r="4" spans="1:16" x14ac:dyDescent="0.25">
      <c r="A4" s="20" t="s">
        <v>29</v>
      </c>
      <c r="B4" s="21" t="s">
        <v>30</v>
      </c>
      <c r="C4" s="22" t="s">
        <v>31</v>
      </c>
      <c r="D4" s="21" t="s">
        <v>32</v>
      </c>
      <c r="E4" s="21" t="s">
        <v>33</v>
      </c>
      <c r="F4" s="21" t="s">
        <v>34</v>
      </c>
      <c r="G4" s="21" t="s">
        <v>35</v>
      </c>
      <c r="H4" s="21" t="s">
        <v>36</v>
      </c>
      <c r="I4" s="21" t="s">
        <v>37</v>
      </c>
      <c r="J4" s="21" t="s">
        <v>38</v>
      </c>
      <c r="K4" s="21" t="s">
        <v>39</v>
      </c>
      <c r="L4" s="21" t="s">
        <v>42</v>
      </c>
      <c r="M4" s="21" t="s">
        <v>40</v>
      </c>
      <c r="N4" s="21" t="s">
        <v>41</v>
      </c>
      <c r="O4" s="21" t="s">
        <v>43</v>
      </c>
      <c r="P4" s="21" t="s">
        <v>44</v>
      </c>
    </row>
    <row r="5" spans="1:16" x14ac:dyDescent="0.25">
      <c r="A5">
        <v>1</v>
      </c>
      <c r="B5" t="s">
        <v>46</v>
      </c>
      <c r="C5" t="s">
        <v>47</v>
      </c>
      <c r="D5" s="19">
        <v>30</v>
      </c>
      <c r="E5" s="19">
        <v>318</v>
      </c>
      <c r="F5">
        <v>14</v>
      </c>
      <c r="G5">
        <v>14</v>
      </c>
      <c r="H5">
        <f>(G5*3.2)</f>
        <v>44.800000000000004</v>
      </c>
      <c r="I5">
        <v>30</v>
      </c>
      <c r="J5">
        <f>(E5+H5+I5)</f>
        <v>392.8</v>
      </c>
      <c r="K5">
        <f>(J5*0.2)</f>
        <v>78.56</v>
      </c>
      <c r="L5">
        <v>400</v>
      </c>
      <c r="M5">
        <v>30</v>
      </c>
      <c r="N5">
        <f>(K5+L5+M5)</f>
        <v>508.56</v>
      </c>
      <c r="O5">
        <f>(J5-N5)</f>
        <v>-115.75999999999999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"/>
  <sheetViews>
    <sheetView workbookViewId="0">
      <selection activeCell="E24" sqref="E24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"/>
  <sheetViews>
    <sheetView workbookViewId="0">
      <selection activeCell="H19" sqref="H19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"/>
  <sheetViews>
    <sheetView workbookViewId="0">
      <selection activeCell="H23" sqref="H23"/>
    </sheetView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"/>
  <sheetViews>
    <sheetView workbookViewId="0">
      <selection activeCell="E25" sqref="E2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FACTURA</vt:lpstr>
      <vt:lpstr>ROL DE PAGOS</vt:lpstr>
      <vt:lpstr>FORMULARIOS</vt:lpstr>
      <vt:lpstr>BALANCE INICIAL</vt:lpstr>
      <vt:lpstr>LIBRO DIARIO</vt:lpstr>
      <vt:lpstr>HOJA DE TRABAJO</vt:lpstr>
    </vt:vector>
  </TitlesOfParts>
  <Company>mintel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estudiante</dc:creator>
  <cp:lastModifiedBy>estudiante</cp:lastModifiedBy>
  <dcterms:created xsi:type="dcterms:W3CDTF">2013-09-12T14:04:56Z</dcterms:created>
  <dcterms:modified xsi:type="dcterms:W3CDTF">2013-10-03T14:04:37Z</dcterms:modified>
</cp:coreProperties>
</file>